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4\"/>
    </mc:Choice>
  </mc:AlternateContent>
  <xr:revisionPtr revIDLastSave="0" documentId="13_ncr:1_{984C97EE-CEAF-41D9-A900-AE1DA11BDFA8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D65" i="2"/>
  <c r="G64" i="2"/>
  <c r="F64" i="2"/>
  <c r="E64" i="2"/>
  <c r="E65" i="2" s="1"/>
  <c r="E66" i="2" s="1"/>
  <c r="E68" i="2" s="1"/>
  <c r="E69" i="2" s="1"/>
  <c r="E70" i="2" s="1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C42" i="1" l="1"/>
  <c r="C44" i="1" s="1"/>
  <c r="C46" i="1" s="1"/>
  <c r="C41" i="1"/>
  <c r="C31" i="1"/>
  <c r="H65" i="2"/>
  <c r="D66" i="2"/>
  <c r="D68" i="2" l="1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<sst xmlns="http://schemas.openxmlformats.org/spreadsheetml/2006/main" count="292" uniqueCount="143">
  <si>
    <t>СВОДКА ЗАТРАТ</t>
  </si>
  <si>
    <t>P_0474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</si>
  <si>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</si>
  <si>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</si>
  <si>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</si>
  <si>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</si>
  <si>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</si>
  <si>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</si>
  <si>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</si>
  <si>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</si>
  <si>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</si>
  <si>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</si>
  <si>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</si>
  <si>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</si>
  <si>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</si>
  <si>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</si>
  <si>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</si>
  <si>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</si>
  <si>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</si>
  <si>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</si>
  <si>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</si>
  <si>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</si>
  <si>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</si>
  <si>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</si>
  <si>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</si>
  <si>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</si>
  <si>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</si>
  <si>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</si>
  <si>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</si>
  <si>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</si>
  <si>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</si>
  <si>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</si>
  <si>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</si>
  <si>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</si>
  <si>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</si>
  <si>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</si>
  <si>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</si>
  <si>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</si>
  <si>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</si>
  <si>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</si>
  <si>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</si>
  <si>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</si>
  <si>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</si>
  <si>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</si>
  <si>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</si>
  <si>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</si>
  <si>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</si>
  <si>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</si>
  <si>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</si>
  <si>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</si>
  <si>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</si>
  <si>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</si>
  <si>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</si>
  <si>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</si>
  <si>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</si>
  <si>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</si>
  <si>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</si>
  <si>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</si>
  <si>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</si>
  <si>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</si>
  <si>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</si>
  <si>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</si>
  <si>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</si>
  <si>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</si>
  <si>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</si>
  <si>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</si>
  <si>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</si>
  <si>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</si>
  <si>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</si>
  <si>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</si>
  <si>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</si>
  <si>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</si>
  <si>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</si>
  <si>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</si>
  <si>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</si>
  <si>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</si>
  <si>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</si>
  <si>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</si>
  <si>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</si>
  <si>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</si>
  <si>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</si>
  <si>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</si>
  <si>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</si>
  <si>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</si>
  <si>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</si>
  <si>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</si>
  <si>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</si>
  <si>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</si>
  <si>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</si>
  <si>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</si>
  <si>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</si>
  <si>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</si>
  <si>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</si>
  <si>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</si>
  <si>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</si>
  <si>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</si>
  <si>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</si>
  <si>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</si>
  <si>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</si>
  <si>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</si>
  <si>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</si>
  <si>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</si>
  <si>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</si>
  <si>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</si>
  <si>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</si>
  <si>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</si>
  <si>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</si>
  <si>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</si>
  <si>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</si>
  <si>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</si>
  <si>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</si>
  <si>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</si>
  <si>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</si>
  <si>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</si>
  <si>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</si>
  <si>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</si>
  <si>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</si>
  <si>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</si>
  <si>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</si>
  <si>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</si>
  <si>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</si>
  <si>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</si>
  <si>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</si>
  <si>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</si>
  <si>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</si>
  <si>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</si>
  <si>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</si>
  <si>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</si>
  <si>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</si>
  <si>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</si>
  <si>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</si>
  <si>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</si>
  <si>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</si>
  <si>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</si>
  <si>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</si>
  <si>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Провод самонесущий изолированный СИП-2 3х95+1х95-0,6/1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</si>
  <si>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</si>
  <si>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</si>
  <si>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</si>
  <si>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</si>
  <si>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</si>
  <si>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</si>
  <si>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Ф-5 ПС 110/10/6 кВ Правая Волга от КТП-81 10/0,4/100 кВА ( протяженностью 0,13 км), установка приборов учета (3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</si>
</sst>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F8064C2D-62E2-42B7-9993-3952E61E9A40}"/>
    <cellStyle name="Обычный" xfId="0" builtinId="0"/>
    <cellStyle name="Обычный 2" xfId="4" xr:uid="{7C598878-75CE-4D6E-A136-1D0F759A598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8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6640625" customWidth="1"/>
    <col min="7" max="8" width="12" customWidth="1"/>
    <col min="9" max="9" width="16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26.2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158.694947368416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158.694947368416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26.449157368415996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175.6014308292101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140.4811446633681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1497.2644052596265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63.100862908182599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1560.3652681678091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260.06087816780905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1810.0116961610283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1448.0093569288229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1588.4905015921909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1103.224084122</v>
      </c>
      <c r="E25" s="20">
        <v>48.547809604499001</v>
      </c>
      <c r="F25" s="20">
        <v>0</v>
      </c>
      <c r="G25" s="20">
        <v>0</v>
      </c>
      <c r="H25" s="20">
        <v>1151.7718937264999</v>
      </c>
    </row>
    <row r="26" spans="1:8" ht="16.95" customHeight="1" x14ac:dyDescent="0.3">
      <c r="A26" s="6"/>
      <c r="B26" s="9"/>
      <c r="C26" s="9" t="s">
        <v>26</v>
      </c>
      <c r="D26" s="20">
        <v>1103.224084122</v>
      </c>
      <c r="E26" s="20">
        <v>48.547809604499001</v>
      </c>
      <c r="F26" s="20">
        <v>0</v>
      </c>
      <c r="G26" s="20">
        <v>0</v>
      </c>
      <c r="H26" s="20">
        <v>1151.7718937264999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1103.224084122</v>
      </c>
      <c r="E42" s="20">
        <v>48.547809604499001</v>
      </c>
      <c r="F42" s="20">
        <v>0</v>
      </c>
      <c r="G42" s="20">
        <v>0</v>
      </c>
      <c r="H42" s="20">
        <v>1151.7718937264999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27.580602103051</v>
      </c>
      <c r="E44" s="20">
        <v>1.2136952401125001</v>
      </c>
      <c r="F44" s="20">
        <v>0</v>
      </c>
      <c r="G44" s="20">
        <v>0</v>
      </c>
      <c r="H44" s="20">
        <v>28.794297343162999</v>
      </c>
    </row>
    <row r="45" spans="1:8" ht="16.95" customHeight="1" x14ac:dyDescent="0.3">
      <c r="A45" s="6"/>
      <c r="B45" s="9"/>
      <c r="C45" s="9" t="s">
        <v>41</v>
      </c>
      <c r="D45" s="20">
        <v>27.580602103051</v>
      </c>
      <c r="E45" s="20">
        <v>1.2136952401125001</v>
      </c>
      <c r="F45" s="20">
        <v>0</v>
      </c>
      <c r="G45" s="20">
        <v>0</v>
      </c>
      <c r="H45" s="20">
        <v>28.794297343162999</v>
      </c>
    </row>
    <row r="46" spans="1:8" ht="16.95" customHeight="1" x14ac:dyDescent="0.3">
      <c r="A46" s="6"/>
      <c r="B46" s="9"/>
      <c r="C46" s="9" t="s">
        <v>42</v>
      </c>
      <c r="D46" s="20">
        <v>1130.8046862251001</v>
      </c>
      <c r="E46" s="20">
        <v>49.761504844611999</v>
      </c>
      <c r="F46" s="20">
        <v>0</v>
      </c>
      <c r="G46" s="20">
        <v>0</v>
      </c>
      <c r="H46" s="20">
        <v>1180.5661910696999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7.9559557119382998</v>
      </c>
      <c r="H48" s="20">
        <v>7.9559557119382998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29.514002310475</v>
      </c>
      <c r="E49" s="20">
        <v>1.2987752764444001</v>
      </c>
      <c r="F49" s="20">
        <v>0</v>
      </c>
      <c r="G49" s="20">
        <v>0</v>
      </c>
      <c r="H49" s="20">
        <v>30.812777586919001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26.198222410498001</v>
      </c>
      <c r="H50" s="20">
        <v>26.198222410498001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5.2191771208412998</v>
      </c>
      <c r="H51" s="20">
        <v>5.2191771208412998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7.8273037268865</v>
      </c>
      <c r="H52" s="20">
        <v>7.8273037268865</v>
      </c>
    </row>
    <row r="53" spans="1:8" ht="16.95" customHeight="1" x14ac:dyDescent="0.3">
      <c r="A53" s="6"/>
      <c r="B53" s="9"/>
      <c r="C53" s="9" t="s">
        <v>65</v>
      </c>
      <c r="D53" s="20">
        <v>29.514002310475</v>
      </c>
      <c r="E53" s="20">
        <v>1.2987752764444001</v>
      </c>
      <c r="F53" s="20">
        <v>0</v>
      </c>
      <c r="G53" s="20">
        <v>47.200658970164</v>
      </c>
      <c r="H53" s="20">
        <v>78.013436557082997</v>
      </c>
    </row>
    <row r="54" spans="1:8" ht="16.95" customHeight="1" x14ac:dyDescent="0.3">
      <c r="A54" s="6"/>
      <c r="B54" s="9"/>
      <c r="C54" s="9" t="s">
        <v>64</v>
      </c>
      <c r="D54" s="20">
        <v>1160.3186885355999</v>
      </c>
      <c r="E54" s="20">
        <v>51.060280121056003</v>
      </c>
      <c r="F54" s="20">
        <v>0</v>
      </c>
      <c r="G54" s="20">
        <v>47.200658970164</v>
      </c>
      <c r="H54" s="20">
        <v>1258.5796276267999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1160.3186885355999</v>
      </c>
      <c r="E58" s="20">
        <v>51.060280121056003</v>
      </c>
      <c r="F58" s="20">
        <v>0</v>
      </c>
      <c r="G58" s="20">
        <v>47.200658970164</v>
      </c>
      <c r="H58" s="20">
        <v>1258.5796276267999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132.24578947367999</v>
      </c>
      <c r="H60" s="20">
        <v>132.24578947367999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132.24578947367999</v>
      </c>
      <c r="H61" s="20">
        <v>132.24578947367999</v>
      </c>
    </row>
    <row r="62" spans="1:8" ht="16.95" customHeight="1" x14ac:dyDescent="0.3">
      <c r="A62" s="6"/>
      <c r="B62" s="9"/>
      <c r="C62" s="9" t="s">
        <v>56</v>
      </c>
      <c r="D62" s="20">
        <v>1160.3186885355999</v>
      </c>
      <c r="E62" s="20">
        <v>51.060280121056003</v>
      </c>
      <c r="F62" s="20">
        <v>0</v>
      </c>
      <c r="G62" s="20">
        <v>179.44644844384999</v>
      </c>
      <c r="H62" s="20">
        <v>1390.8254171005001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34.809560656067994</v>
      </c>
      <c r="E64" s="20">
        <f>E62 * 3%</f>
        <v>1.5318084036316801</v>
      </c>
      <c r="F64" s="20">
        <f>F62 * 3%</f>
        <v>0</v>
      </c>
      <c r="G64" s="20">
        <f>G62 * 3%</f>
        <v>5.3833934533154997</v>
      </c>
      <c r="H64" s="20">
        <f>SUM(D64:G64)</f>
        <v>41.724762513015172</v>
      </c>
    </row>
    <row r="65" spans="1:8" ht="16.95" customHeight="1" x14ac:dyDescent="0.3">
      <c r="A65" s="6"/>
      <c r="B65" s="9"/>
      <c r="C65" s="9" t="s">
        <v>52</v>
      </c>
      <c r="D65" s="20">
        <f>D64</f>
        <v>34.809560656067994</v>
      </c>
      <c r="E65" s="20">
        <f>E64</f>
        <v>1.5318084036316801</v>
      </c>
      <c r="F65" s="20">
        <f>F64</f>
        <v>0</v>
      </c>
      <c r="G65" s="20">
        <f>G64</f>
        <v>5.3833934533154997</v>
      </c>
      <c r="H65" s="20">
        <f>SUM(D65:G65)</f>
        <v>41.724762513015172</v>
      </c>
    </row>
    <row r="66" spans="1:8" ht="16.95" customHeight="1" x14ac:dyDescent="0.3">
      <c r="A66" s="6"/>
      <c r="B66" s="9"/>
      <c r="C66" s="9" t="s">
        <v>51</v>
      </c>
      <c r="D66" s="20">
        <f>D65 + D62</f>
        <v>1195.1282491916679</v>
      </c>
      <c r="E66" s="20">
        <f>E65 + E62</f>
        <v>52.592088524687682</v>
      </c>
      <c r="F66" s="20">
        <f>F65 + F62</f>
        <v>0</v>
      </c>
      <c r="G66" s="20">
        <f>G65 + G62</f>
        <v>184.82984189716549</v>
      </c>
      <c r="H66" s="20">
        <f>SUM(D66:G66)</f>
        <v>1432.5501796135211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239.02564983833361</v>
      </c>
      <c r="E68" s="20">
        <f>E66 * 20%</f>
        <v>10.518417704937537</v>
      </c>
      <c r="F68" s="20">
        <f>F66 * 20%</f>
        <v>0</v>
      </c>
      <c r="G68" s="20">
        <f>G66 * 20%</f>
        <v>36.9659683794331</v>
      </c>
      <c r="H68" s="20">
        <f>SUM(D68:G68)</f>
        <v>286.51003592270428</v>
      </c>
    </row>
    <row r="69" spans="1:8" ht="16.95" customHeight="1" x14ac:dyDescent="0.3">
      <c r="A69" s="6"/>
      <c r="B69" s="9"/>
      <c r="C69" s="9" t="s">
        <v>47</v>
      </c>
      <c r="D69" s="20">
        <f>D68</f>
        <v>239.02564983833361</v>
      </c>
      <c r="E69" s="20">
        <f>E68</f>
        <v>10.518417704937537</v>
      </c>
      <c r="F69" s="20">
        <f>F68</f>
        <v>0</v>
      </c>
      <c r="G69" s="20">
        <f>G68</f>
        <v>36.9659683794331</v>
      </c>
      <c r="H69" s="20">
        <f>SUM(D69:G69)</f>
        <v>286.51003592270428</v>
      </c>
    </row>
    <row r="70" spans="1:8" ht="16.95" customHeight="1" x14ac:dyDescent="0.3">
      <c r="A70" s="6"/>
      <c r="B70" s="9"/>
      <c r="C70" s="9" t="s">
        <v>46</v>
      </c>
      <c r="D70" s="20">
        <f>D69 + D66</f>
        <v>1434.1538990300014</v>
      </c>
      <c r="E70" s="20">
        <f>E69 + E66</f>
        <v>63.110506229625216</v>
      </c>
      <c r="F70" s="20">
        <f>F69 + F66</f>
        <v>0</v>
      </c>
      <c r="G70" s="20">
        <f>G69 + G66</f>
        <v>221.79581027659859</v>
      </c>
      <c r="H70" s="20">
        <f>SUM(D70:G70)</f>
        <v>1719.0602155362251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675.72408412203004</v>
      </c>
      <c r="E13" s="19">
        <v>11.227809604499001</v>
      </c>
      <c r="F13" s="19">
        <v>0</v>
      </c>
      <c r="G13" s="19">
        <v>0</v>
      </c>
      <c r="H13" s="19">
        <v>686.95189372652999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675.72408412203004</v>
      </c>
      <c r="E14" s="19">
        <v>11.227809604499001</v>
      </c>
      <c r="F14" s="19">
        <v>0</v>
      </c>
      <c r="G14" s="19">
        <v>0</v>
      </c>
      <c r="H14" s="19">
        <v>686.95189372652999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7.9559557119382998</v>
      </c>
      <c r="H13" s="19">
        <v>7.9559557119382998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7.9559557119382998</v>
      </c>
      <c r="H14" s="19">
        <v>7.9559557119382998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78.875789473683994</v>
      </c>
      <c r="H13" s="19">
        <v>78.875789473683994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78.875789473683994</v>
      </c>
      <c r="H14" s="19">
        <v>78.875789473683994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427.5</v>
      </c>
      <c r="E13" s="19">
        <v>37.32</v>
      </c>
      <c r="F13" s="19">
        <v>0</v>
      </c>
      <c r="G13" s="19">
        <v>0</v>
      </c>
      <c r="H13" s="19">
        <v>464.82</v>
      </c>
      <c r="J13" s="5"/>
    </row>
    <row r="14" spans="1:14" ht="16.95" customHeight="1" x14ac:dyDescent="0.3">
      <c r="A14" s="6"/>
      <c r="B14" s="9"/>
      <c r="C14" s="9" t="s">
        <v>79</v>
      </c>
      <c r="D14" s="19">
        <v>427.5</v>
      </c>
      <c r="E14" s="19">
        <v>37.32</v>
      </c>
      <c r="F14" s="19">
        <v>0</v>
      </c>
      <c r="G14" s="19">
        <v>0</v>
      </c>
      <c r="H14" s="19">
        <v>464.82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53.37</v>
      </c>
      <c r="H13" s="19">
        <v>53.37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53.37</v>
      </c>
      <c r="H14" s="19">
        <v>53.37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686.95189372652999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675.72408412203004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11.227809604499001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686.95189372652999</v>
      </c>
      <c r="E8" s="41">
        <v>0.13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675.72408412203004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11.227809604499001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7.9559557119382998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7.9559557119382998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7.9559557119382998</v>
      </c>
      <c r="E18" s="41">
        <v>0.13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7.9559557119382998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132.24578947367999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132.24578947367999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78.875789473683994</v>
      </c>
      <c r="E28" s="41">
        <v>0.13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78.875789473683994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53.37</v>
      </c>
      <c r="E33" s="41">
        <v>6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53.37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464.82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427.5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37.32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464.82</v>
      </c>
      <c r="E43" s="41">
        <v>6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427.5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37.32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135</v>
      </c>
      <c r="B4" s="26" t="s">
        <v>97</v>
      </c>
      <c r="C4" s="27">
        <v>0.14587368421053001</v>
      </c>
      <c r="D4" s="27">
        <v>900.30388838926001</v>
      </c>
      <c r="E4" s="26">
        <v>0.4</v>
      </c>
      <c r="F4" s="25" t="s">
        <v>135</v>
      </c>
      <c r="G4" s="27">
        <v>131.33064510840001</v>
      </c>
      <c r="H4" s="28" t="s">
        <v>134</v>
      </c>
    </row>
    <row r="5" spans="1:8" ht="39" hidden="1" customHeight="1" x14ac:dyDescent="0.3">
      <c r="A5" s="25" t="s">
        <v>114</v>
      </c>
      <c r="B5" s="26" t="s">
        <v>101</v>
      </c>
      <c r="C5" s="27">
        <v>3.2842105263158001</v>
      </c>
      <c r="D5" s="27">
        <v>81.798315329532997</v>
      </c>
      <c r="E5" s="26">
        <v>0.4</v>
      </c>
      <c r="F5" s="26"/>
      <c r="G5" s="27">
        <v>268.64288824015</v>
      </c>
      <c r="H5" s="28"/>
    </row>
    <row r="6" spans="1:8" ht="39" hidden="1" customHeight="1" x14ac:dyDescent="0.3">
      <c r="A6" s="25" t="s">
        <v>115</v>
      </c>
      <c r="B6" s="26" t="s">
        <v>101</v>
      </c>
      <c r="C6" s="27">
        <v>0.54736842105262995</v>
      </c>
      <c r="D6" s="27">
        <v>19.871333705078001</v>
      </c>
      <c r="E6" s="26">
        <v>0.4</v>
      </c>
      <c r="F6" s="26"/>
      <c r="G6" s="27">
        <v>10.876940554358001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27</v>
      </c>
      <c r="D7" s="27">
        <v>4.8225376529421</v>
      </c>
      <c r="E7" s="26"/>
      <c r="F7" s="26"/>
      <c r="G7" s="27">
        <v>130.20851662944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2025-11-17T06:42:40Z</dcterms:modified>
</cp:coreProperties>
</file>